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I195" i="1"/>
  <c r="J195" i="1"/>
  <c r="H195" i="1"/>
  <c r="F195" i="1"/>
  <c r="F176" i="1"/>
  <c r="I176" i="1"/>
  <c r="J176" i="1"/>
  <c r="H176" i="1"/>
  <c r="G176" i="1"/>
  <c r="F157" i="1"/>
  <c r="J157" i="1"/>
  <c r="I157" i="1"/>
  <c r="H157" i="1"/>
  <c r="G157" i="1"/>
  <c r="H138" i="1"/>
  <c r="G138" i="1"/>
  <c r="F138" i="1"/>
  <c r="J138" i="1"/>
  <c r="I138" i="1"/>
  <c r="F119" i="1"/>
  <c r="G119" i="1"/>
  <c r="J119" i="1"/>
  <c r="I119" i="1"/>
  <c r="H119" i="1"/>
  <c r="H100" i="1"/>
  <c r="J100" i="1"/>
  <c r="I100" i="1"/>
  <c r="G100" i="1"/>
  <c r="F100" i="1"/>
  <c r="F81" i="1"/>
  <c r="G81" i="1"/>
  <c r="J81" i="1"/>
  <c r="I81" i="1"/>
  <c r="H81" i="1"/>
  <c r="F62" i="1"/>
  <c r="J62" i="1"/>
  <c r="I62" i="1"/>
  <c r="H62" i="1"/>
  <c r="I43" i="1"/>
  <c r="F43" i="1"/>
  <c r="J43" i="1"/>
  <c r="H43" i="1"/>
  <c r="G43" i="1"/>
  <c r="G24" i="1"/>
  <c r="J24" i="1"/>
  <c r="I24" i="1"/>
  <c r="H24" i="1"/>
  <c r="F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<sst xmlns="http://schemas.openxmlformats.org/spreadsheetml/2006/main" count="313" uniqueCount="133">
  <si>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</si>
  <si>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</si>
  <si>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</si>
  <si>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</si>
  <si>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</si>
  <si>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</si>
  <si>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</si>
  <si>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</si>
  <si>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</si>
  <si>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</si>
  <si>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</si>
  <si>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</si>
  <si>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</si>
  <si>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</si>
  <si>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</si>
  <si>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</si>
  <si>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</si>
  <si>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</si>
  <si>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</si>
  <si>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</si>
  <si>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</si>
  <si>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</si>
  <si>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</si>
  <si>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</si>
  <si>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</si>
  <si>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</si>
  <si>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</si>
  <si>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</si>
  <si>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</si>
  <si>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</si>
  <si>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</si>
  <si>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</si>
  <si>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</si>
  <si>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</si>
  <si>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</si>
  <si>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</si>
  <si>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</si>
  <si>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</si>
  <si>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</si>
  <si>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"Подсинская СШ"</t>
  </si>
  <si>
    <t>директор</t>
  </si>
  <si>
    <t>Фокина О.Н.</t>
  </si>
  <si>
    <t>пп</t>
  </si>
  <si>
    <t>Суп гороховый</t>
  </si>
  <si>
    <t>54-8с</t>
  </si>
  <si>
    <t xml:space="preserve">Икра кабачковая </t>
  </si>
  <si>
    <t>Суфле из птицы</t>
  </si>
  <si>
    <t>яз00243</t>
  </si>
  <si>
    <t xml:space="preserve">Макароны отварные </t>
  </si>
  <si>
    <t>54-1г</t>
  </si>
  <si>
    <t xml:space="preserve">Чай с сахаром </t>
  </si>
  <si>
    <t>54-2гн</t>
  </si>
  <si>
    <t>Хлеб пшеничный</t>
  </si>
  <si>
    <t>гп</t>
  </si>
  <si>
    <t>Винегрет с растительным маслом</t>
  </si>
  <si>
    <t>54-16з</t>
  </si>
  <si>
    <t>Борщ из свежей капусты со сметаной</t>
  </si>
  <si>
    <t>54-2с</t>
  </si>
  <si>
    <t xml:space="preserve">Рыба тушеная в томате с овощами </t>
  </si>
  <si>
    <t>54-10р</t>
  </si>
  <si>
    <t xml:space="preserve">Картофельное пюре </t>
  </si>
  <si>
    <t>54-11</t>
  </si>
  <si>
    <t>Компот из смеси сухофруктов</t>
  </si>
  <si>
    <t>54-1хн</t>
  </si>
  <si>
    <t>Фрукт свежий (яблоко)</t>
  </si>
  <si>
    <t>Салат из белокочанной капусты с морковью</t>
  </si>
  <si>
    <t>54-8з</t>
  </si>
  <si>
    <t>Суп с рыбными консервами</t>
  </si>
  <si>
    <t>54-12с</t>
  </si>
  <si>
    <t>54-4г</t>
  </si>
  <si>
    <t>Компот из смородины</t>
  </si>
  <si>
    <t>54-7хн</t>
  </si>
  <si>
    <t xml:space="preserve">Хлеб пшеничный </t>
  </si>
  <si>
    <t>Салат из свежих огурцов</t>
  </si>
  <si>
    <t>яз00248</t>
  </si>
  <si>
    <t>54-7с</t>
  </si>
  <si>
    <t>яз00250</t>
  </si>
  <si>
    <t xml:space="preserve">Рассольник ленинградский со сметаной </t>
  </si>
  <si>
    <t>54-3с</t>
  </si>
  <si>
    <t>54-16м</t>
  </si>
  <si>
    <t>Огурец свежий</t>
  </si>
  <si>
    <t>54-2з</t>
  </si>
  <si>
    <t>Щи из свежей капусты с карторфелем со сметаной</t>
  </si>
  <si>
    <t>яз00252</t>
  </si>
  <si>
    <t>Каша гречневая рассыпчатая</t>
  </si>
  <si>
    <t xml:space="preserve">Чай с сахаром и лимоном </t>
  </si>
  <si>
    <t>54-3гн</t>
  </si>
  <si>
    <t>Мясо птицы отварное</t>
  </si>
  <si>
    <t>яз00261</t>
  </si>
  <si>
    <t>яз00251</t>
  </si>
  <si>
    <t>Компот из брусники</t>
  </si>
  <si>
    <t>54-11хн</t>
  </si>
  <si>
    <t>яз000262</t>
  </si>
  <si>
    <t>54-18с</t>
  </si>
  <si>
    <t>Картофельное пюре</t>
  </si>
  <si>
    <t>54-11г</t>
  </si>
  <si>
    <t>яз000263</t>
  </si>
  <si>
    <t>Суп лапша домашняя</t>
  </si>
  <si>
    <t>Мясо птицы запеченное</t>
  </si>
  <si>
    <t>54-21м</t>
  </si>
  <si>
    <t xml:space="preserve">Рагу овощное </t>
  </si>
  <si>
    <t>54-9г</t>
  </si>
  <si>
    <t>54-6хн</t>
  </si>
  <si>
    <t>Салат из свежих помидоров и огурцов</t>
  </si>
  <si>
    <t>54-5з</t>
  </si>
  <si>
    <t xml:space="preserve">Рассольник ленинградский </t>
  </si>
  <si>
    <t>Помидор свежий в нарезке</t>
  </si>
  <si>
    <t>54-13з</t>
  </si>
  <si>
    <t>Гуляш из филе птицы</t>
  </si>
  <si>
    <t>яз00253</t>
  </si>
  <si>
    <t xml:space="preserve">Рис припущенный </t>
  </si>
  <si>
    <t>54-7г</t>
  </si>
  <si>
    <t>Тефтели из говядины с рисом</t>
  </si>
  <si>
    <t>Макаронные изделия отварные</t>
  </si>
  <si>
    <t xml:space="preserve">Помидор свежий в гнарезке </t>
  </si>
  <si>
    <t>54-3з</t>
  </si>
  <si>
    <t>Котлета Особая</t>
  </si>
  <si>
    <t>Картофель отварной в молоке</t>
  </si>
  <si>
    <t>54-10г</t>
  </si>
  <si>
    <t>Компот из  вишни</t>
  </si>
  <si>
    <t>Фрикасе из мяса птицы</t>
  </si>
  <si>
    <t>54-12м</t>
  </si>
  <si>
    <t>Сок фруктовый (яблочный)</t>
  </si>
  <si>
    <t>Салат из белокочанной капусты с огурцом свежим</t>
  </si>
  <si>
    <t>Рыба тушеная в томате с овощами (горбуша)</t>
  </si>
  <si>
    <t>фрукт свежий (яблоко)</t>
  </si>
  <si>
    <t>Рис с овощами</t>
  </si>
  <si>
    <t>Свекольник со сметаной</t>
  </si>
  <si>
    <t>Шницель из говядины</t>
  </si>
  <si>
    <t>54-7м</t>
  </si>
  <si>
    <t xml:space="preserve">Макароны отварные с сыром </t>
  </si>
  <si>
    <t>54-3г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</si>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</sst>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8" sqref="J19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0.1796875" style="2" customWidth="1"/>
    <col min="13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</v>
      </c>
      <c r="H14" s="43">
        <v>2.79</v>
      </c>
      <c r="I14" s="43">
        <v>4.4000000000000004</v>
      </c>
      <c r="J14" s="43">
        <v>46.8</v>
      </c>
      <c r="K14" s="44" t="s">
        <v>42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44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11.07</v>
      </c>
      <c r="H16" s="43">
        <v>11.8</v>
      </c>
      <c r="I16" s="43">
        <v>22.5</v>
      </c>
      <c r="J16" s="43">
        <v>240.48</v>
      </c>
      <c r="K16" s="44" t="s">
        <v>47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10.5</v>
      </c>
      <c r="J18" s="43">
        <v>42.8</v>
      </c>
      <c r="K18" s="44" t="s">
        <v>51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53</v>
      </c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24.11</v>
      </c>
      <c r="H23" s="19">
        <f t="shared" si="2"/>
        <v>23.709999999999997</v>
      </c>
      <c r="I23" s="19">
        <f t="shared" si="2"/>
        <v>100.92</v>
      </c>
      <c r="J23" s="19">
        <f t="shared" si="2"/>
        <v>713.9799999999999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24.11</v>
      </c>
      <c r="H24" s="32">
        <f t="shared" si="4"/>
        <v>23.709999999999997</v>
      </c>
      <c r="I24" s="32">
        <f t="shared" si="4"/>
        <v>100.92</v>
      </c>
      <c r="J24" s="32">
        <f t="shared" si="4"/>
        <v>713.9799999999999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107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1.7</v>
      </c>
      <c r="H34" s="43">
        <v>4.26</v>
      </c>
      <c r="I34" s="43">
        <v>9.68</v>
      </c>
      <c r="J34" s="43">
        <v>90.24</v>
      </c>
      <c r="K34" s="44" t="s">
        <v>57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58</v>
      </c>
      <c r="F35" s="43">
        <v>110</v>
      </c>
      <c r="G35" s="43">
        <v>14.52</v>
      </c>
      <c r="H35" s="43">
        <v>12.15</v>
      </c>
      <c r="I35" s="43">
        <v>5.67</v>
      </c>
      <c r="J35" s="43">
        <v>190.11</v>
      </c>
      <c r="K35" s="44" t="s">
        <v>59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</v>
      </c>
      <c r="H36" s="43">
        <v>6.2</v>
      </c>
      <c r="I36" s="43">
        <v>19.8</v>
      </c>
      <c r="J36" s="43">
        <v>147.80000000000001</v>
      </c>
      <c r="K36" s="44" t="s">
        <v>61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0.3</v>
      </c>
      <c r="H37" s="43">
        <v>0.1</v>
      </c>
      <c r="I37" s="43">
        <v>19.3</v>
      </c>
      <c r="J37" s="43">
        <v>79.3</v>
      </c>
      <c r="K37" s="44" t="s">
        <v>71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53</v>
      </c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 t="s">
        <v>64</v>
      </c>
      <c r="F40" s="43">
        <v>150</v>
      </c>
      <c r="G40" s="43">
        <v>0.6</v>
      </c>
      <c r="H40" s="43">
        <v>0.6</v>
      </c>
      <c r="I40" s="43">
        <v>17.7</v>
      </c>
      <c r="J40" s="43">
        <v>78.599999999999994</v>
      </c>
      <c r="K40" s="44" t="s">
        <v>53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25.619999999999997</v>
      </c>
      <c r="H42" s="19">
        <f t="shared" ref="H42" si="11">SUM(H33:H41)</f>
        <v>23.91</v>
      </c>
      <c r="I42" s="19">
        <f t="shared" ref="I42" si="12">SUM(I33:I41)</f>
        <v>103.95</v>
      </c>
      <c r="J42" s="19">
        <f t="shared" ref="J42:L42" si="13">SUM(J33:J41)</f>
        <v>739.45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930</v>
      </c>
      <c r="G43" s="32">
        <f t="shared" ref="G43" si="14">G32+G42</f>
        <v>25.619999999999997</v>
      </c>
      <c r="H43" s="32">
        <f t="shared" ref="H43" si="15">H32+H42</f>
        <v>23.91</v>
      </c>
      <c r="I43" s="32">
        <f t="shared" ref="I43" si="16">I32+I42</f>
        <v>103.95</v>
      </c>
      <c r="J43" s="32">
        <f t="shared" ref="J43:L43" si="17">J32+J42</f>
        <v>739.45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1.61</v>
      </c>
      <c r="I52" s="43">
        <v>5.8</v>
      </c>
      <c r="J52" s="43">
        <v>41.69</v>
      </c>
      <c r="K52" s="44" t="s">
        <v>66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97</v>
      </c>
      <c r="F53" s="43">
        <v>200</v>
      </c>
      <c r="G53" s="43">
        <v>8.1199999999999992</v>
      </c>
      <c r="H53" s="43">
        <v>6.55</v>
      </c>
      <c r="I53" s="43">
        <v>32</v>
      </c>
      <c r="J53" s="43">
        <v>219.43</v>
      </c>
      <c r="K53" s="44" t="s">
        <v>75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108</v>
      </c>
      <c r="F54" s="43">
        <v>120</v>
      </c>
      <c r="G54" s="43">
        <v>8.33</v>
      </c>
      <c r="H54" s="43">
        <v>9.8699999999999992</v>
      </c>
      <c r="I54" s="43">
        <v>3.65</v>
      </c>
      <c r="J54" s="43">
        <v>133.75</v>
      </c>
      <c r="K54" s="44" t="s">
        <v>109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110</v>
      </c>
      <c r="F55" s="43">
        <v>150</v>
      </c>
      <c r="G55" s="43">
        <v>3.5</v>
      </c>
      <c r="H55" s="43">
        <v>4.8</v>
      </c>
      <c r="I55" s="43">
        <v>30</v>
      </c>
      <c r="J55" s="43">
        <v>177.2</v>
      </c>
      <c r="K55" s="44" t="s">
        <v>111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63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72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53</v>
      </c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v>25.05</v>
      </c>
      <c r="H61" s="19">
        <v>21.72</v>
      </c>
      <c r="I61" s="19">
        <v>114.95</v>
      </c>
      <c r="J61" s="19">
        <f t="shared" ref="J61:L61" si="22">SUM(J52:J60)</f>
        <v>793.67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v>25.05</v>
      </c>
      <c r="H62" s="32">
        <f t="shared" ref="H62" si="23">H51+H61</f>
        <v>21.72</v>
      </c>
      <c r="I62" s="32">
        <f t="shared" ref="I62" si="24">I51+I61</f>
        <v>114.95</v>
      </c>
      <c r="J62" s="32">
        <f t="shared" ref="J62:L62" si="25">J51+J61</f>
        <v>793.67</v>
      </c>
      <c r="K62" s="32"/>
      <c r="L62" s="32">
        <f t="shared" si="25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0.28000000000000003</v>
      </c>
      <c r="H71" s="43">
        <v>5.29</v>
      </c>
      <c r="I71" s="43">
        <v>0.84</v>
      </c>
      <c r="J71" s="43">
        <v>52</v>
      </c>
      <c r="K71" s="44" t="s">
        <v>74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3.9</v>
      </c>
      <c r="H72" s="43">
        <v>3.84</v>
      </c>
      <c r="I72" s="43">
        <v>12.44</v>
      </c>
      <c r="J72" s="43">
        <v>115.66</v>
      </c>
      <c r="K72" s="44" t="s">
        <v>68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9.64</v>
      </c>
      <c r="H73" s="43">
        <v>10.62</v>
      </c>
      <c r="I73" s="43">
        <v>14.2</v>
      </c>
      <c r="J73" s="43">
        <v>190.94</v>
      </c>
      <c r="K73" s="44" t="s">
        <v>79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49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0.3</v>
      </c>
      <c r="H75" s="43">
        <v>0</v>
      </c>
      <c r="I75" s="43">
        <v>20</v>
      </c>
      <c r="J75" s="43">
        <v>81.2</v>
      </c>
      <c r="K75" s="44" t="s">
        <v>86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52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53</v>
      </c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0">SUM(G71:G79)</f>
        <v>24.119999999999997</v>
      </c>
      <c r="H80" s="19">
        <f t="shared" ref="H80" si="31">SUM(H71:H79)</f>
        <v>25.15</v>
      </c>
      <c r="I80" s="19">
        <f t="shared" ref="I80" si="32">SUM(I71:I79)</f>
        <v>109.78</v>
      </c>
      <c r="J80" s="19">
        <f t="shared" ref="J80:L80" si="33">SUM(J71:J79)</f>
        <v>777.20000000000016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4">G70+G80</f>
        <v>24.119999999999997</v>
      </c>
      <c r="H81" s="32">
        <f t="shared" ref="H81" si="35">H70+H80</f>
        <v>25.15</v>
      </c>
      <c r="I81" s="32">
        <f t="shared" ref="I81" si="36">I70+I80</f>
        <v>109.78</v>
      </c>
      <c r="J81" s="32">
        <f t="shared" ref="J81:L81" si="37">J70+J80</f>
        <v>777.20000000000016</v>
      </c>
      <c r="K81" s="32"/>
      <c r="L81" s="32">
        <f t="shared" si="37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 t="s">
        <v>115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106.66</v>
      </c>
      <c r="K91" s="44" t="s">
        <v>78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116</v>
      </c>
      <c r="F92" s="43">
        <v>90</v>
      </c>
      <c r="G92" s="43">
        <v>10.4</v>
      </c>
      <c r="H92" s="43">
        <v>6.4</v>
      </c>
      <c r="I92" s="43">
        <v>9.7799999999999994</v>
      </c>
      <c r="J92" s="43">
        <v>138.32</v>
      </c>
      <c r="K92" s="44" t="s">
        <v>76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117</v>
      </c>
      <c r="F93" s="43">
        <v>150</v>
      </c>
      <c r="G93" s="43">
        <v>7.4</v>
      </c>
      <c r="H93" s="43">
        <v>10.6</v>
      </c>
      <c r="I93" s="43">
        <v>32.799999999999997</v>
      </c>
      <c r="J93" s="43">
        <v>238.2</v>
      </c>
      <c r="K93" s="44" t="s">
        <v>118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0.3</v>
      </c>
      <c r="H94" s="43">
        <v>0.1</v>
      </c>
      <c r="I94" s="43">
        <v>21.03</v>
      </c>
      <c r="J94" s="43">
        <v>86.22</v>
      </c>
      <c r="K94" s="44" t="s">
        <v>102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53</v>
      </c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 t="s">
        <v>64</v>
      </c>
      <c r="F97" s="43">
        <v>150</v>
      </c>
      <c r="G97" s="43">
        <v>0.6</v>
      </c>
      <c r="H97" s="43">
        <v>0.6</v>
      </c>
      <c r="I97" s="43">
        <v>17.7</v>
      </c>
      <c r="J97" s="43">
        <v>78.599999999999994</v>
      </c>
      <c r="K97" s="44" t="s">
        <v>53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2">SUM(G90:G98)</f>
        <v>23.620000000000005</v>
      </c>
      <c r="H99" s="19">
        <f t="shared" ref="H99" si="43">SUM(H90:H98)</f>
        <v>23.140000000000004</v>
      </c>
      <c r="I99" s="19">
        <f t="shared" ref="I99" si="44">SUM(I90:I98)</f>
        <v>111.63</v>
      </c>
      <c r="J99" s="19">
        <f t="shared" ref="J99:L99" si="45">SUM(J90:J98)</f>
        <v>731.09999999999991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880</v>
      </c>
      <c r="G100" s="32">
        <f t="shared" ref="G100" si="46">G89+G99</f>
        <v>23.620000000000005</v>
      </c>
      <c r="H100" s="32">
        <f t="shared" ref="H100" si="47">H89+H99</f>
        <v>23.140000000000004</v>
      </c>
      <c r="I100" s="32">
        <f t="shared" ref="I100" si="48">I89+I99</f>
        <v>111.63</v>
      </c>
      <c r="J100" s="32">
        <f t="shared" ref="J100:L100" si="49">J89+J99</f>
        <v>731.09999999999991</v>
      </c>
      <c r="K100" s="32"/>
      <c r="L100" s="32">
        <f t="shared" si="49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0.5</v>
      </c>
      <c r="H109" s="43">
        <v>0.1</v>
      </c>
      <c r="I109" s="43">
        <v>1.5</v>
      </c>
      <c r="J109" s="43">
        <v>9</v>
      </c>
      <c r="K109" s="44" t="s">
        <v>81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1.71</v>
      </c>
      <c r="H110" s="43">
        <v>4.55</v>
      </c>
      <c r="I110" s="43">
        <v>38.56</v>
      </c>
      <c r="J110" s="43">
        <v>202.03</v>
      </c>
      <c r="K110" s="44" t="s">
        <v>83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120</v>
      </c>
      <c r="F111" s="43">
        <v>120</v>
      </c>
      <c r="G111" s="43">
        <v>13.5</v>
      </c>
      <c r="H111" s="43">
        <v>11.6</v>
      </c>
      <c r="I111" s="43">
        <v>2.14</v>
      </c>
      <c r="J111" s="43">
        <v>166.96</v>
      </c>
      <c r="K111" s="44" t="s">
        <v>121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8.1999999999999993</v>
      </c>
      <c r="H112" s="43">
        <v>6.9</v>
      </c>
      <c r="I112" s="43">
        <v>34.39</v>
      </c>
      <c r="J112" s="43">
        <v>230.46</v>
      </c>
      <c r="K112" s="44" t="s">
        <v>69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122</v>
      </c>
      <c r="F113" s="43">
        <v>200</v>
      </c>
      <c r="G113" s="43">
        <v>0.5</v>
      </c>
      <c r="H113" s="43">
        <v>0.1</v>
      </c>
      <c r="I113" s="43">
        <v>15.2</v>
      </c>
      <c r="J113" s="43">
        <v>63.7</v>
      </c>
      <c r="K113" s="44" t="s">
        <v>53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53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26.71</v>
      </c>
      <c r="H118" s="19">
        <f t="shared" si="52"/>
        <v>23.45</v>
      </c>
      <c r="I118" s="19">
        <f t="shared" si="52"/>
        <v>106.59</v>
      </c>
      <c r="J118" s="19">
        <f t="shared" si="52"/>
        <v>742.45</v>
      </c>
      <c r="K118" s="25"/>
      <c r="L118" s="19">
        <f t="shared" ref="L118" si="53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4">G108+G118</f>
        <v>26.71</v>
      </c>
      <c r="H119" s="32">
        <f t="shared" ref="H119" si="55">H108+H118</f>
        <v>23.45</v>
      </c>
      <c r="I119" s="32">
        <f t="shared" ref="I119" si="56">I108+I118</f>
        <v>106.59</v>
      </c>
      <c r="J119" s="32">
        <f t="shared" ref="J119:L119" si="57">J108+J118</f>
        <v>742.45</v>
      </c>
      <c r="K119" s="32"/>
      <c r="L119" s="32">
        <f t="shared" si="57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1</v>
      </c>
      <c r="H128" s="43">
        <v>3.1</v>
      </c>
      <c r="I128" s="43">
        <v>9.8000000000000007</v>
      </c>
      <c r="J128" s="43">
        <v>71.099999999999994</v>
      </c>
      <c r="K128" s="44" t="s">
        <v>92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4.24</v>
      </c>
      <c r="H129" s="43">
        <v>4.0199999999999996</v>
      </c>
      <c r="I129" s="43">
        <v>15.92</v>
      </c>
      <c r="J129" s="43">
        <v>116.8</v>
      </c>
      <c r="K129" s="44" t="s">
        <v>44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124</v>
      </c>
      <c r="F130" s="43">
        <v>110</v>
      </c>
      <c r="G130" s="43">
        <v>14.52</v>
      </c>
      <c r="H130" s="43">
        <v>12.15</v>
      </c>
      <c r="I130" s="43">
        <v>5.67</v>
      </c>
      <c r="J130" s="43">
        <v>190.11</v>
      </c>
      <c r="K130" s="44" t="s">
        <v>59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3.2</v>
      </c>
      <c r="H131" s="43">
        <v>6.2</v>
      </c>
      <c r="I131" s="43">
        <v>19.8</v>
      </c>
      <c r="J131" s="43">
        <v>147.80000000000001</v>
      </c>
      <c r="K131" s="44" t="s">
        <v>95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>
        <v>0.1</v>
      </c>
      <c r="I132" s="43">
        <v>19.3</v>
      </c>
      <c r="J132" s="43">
        <v>79.3</v>
      </c>
      <c r="K132" s="44" t="s">
        <v>71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57">
        <v>2.2999999999999998</v>
      </c>
      <c r="H133" s="43">
        <v>0.2</v>
      </c>
      <c r="I133" s="43">
        <v>14.8</v>
      </c>
      <c r="J133" s="43">
        <v>70.3</v>
      </c>
      <c r="K133" s="44" t="s">
        <v>53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 t="s">
        <v>125</v>
      </c>
      <c r="F135" s="43">
        <v>150</v>
      </c>
      <c r="G135" s="43">
        <v>0.6</v>
      </c>
      <c r="H135" s="43">
        <v>0.6</v>
      </c>
      <c r="I135" s="43">
        <v>17.7</v>
      </c>
      <c r="J135" s="43">
        <v>78.599999999999994</v>
      </c>
      <c r="K135" s="44" t="s">
        <v>53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0">SUM(G128:G136)</f>
        <v>26.16</v>
      </c>
      <c r="H137" s="19">
        <f t="shared" si="60"/>
        <v>26.37</v>
      </c>
      <c r="I137" s="19">
        <f t="shared" si="60"/>
        <v>102.99</v>
      </c>
      <c r="J137" s="19">
        <f t="shared" si="60"/>
        <v>754.00999999999988</v>
      </c>
      <c r="K137" s="25"/>
      <c r="L137" s="19">
        <f t="shared" ref="L137" si="61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900</v>
      </c>
      <c r="G138" s="32">
        <f t="shared" ref="G138" si="62">G127+G137</f>
        <v>26.16</v>
      </c>
      <c r="H138" s="32">
        <f t="shared" ref="H138" si="63">H127+H137</f>
        <v>26.37</v>
      </c>
      <c r="I138" s="32">
        <f t="shared" ref="I138" si="64">I127+I137</f>
        <v>102.99</v>
      </c>
      <c r="J138" s="32">
        <f t="shared" ref="J138:L138" si="65">J127+J137</f>
        <v>754.00999999999988</v>
      </c>
      <c r="K138" s="32"/>
      <c r="L138" s="32">
        <f t="shared" si="65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0.8</v>
      </c>
      <c r="H147" s="43">
        <v>5.3</v>
      </c>
      <c r="I147" s="43">
        <v>4.0999999999999996</v>
      </c>
      <c r="J147" s="43">
        <v>67.099999999999994</v>
      </c>
      <c r="K147" s="44" t="s">
        <v>55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8.1199999999999992</v>
      </c>
      <c r="H148" s="43">
        <v>8.5500000000000007</v>
      </c>
      <c r="I148" s="43">
        <v>32</v>
      </c>
      <c r="J148" s="43">
        <v>237.43</v>
      </c>
      <c r="K148" s="44" t="s">
        <v>75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13</v>
      </c>
      <c r="H149" s="43">
        <v>4.2</v>
      </c>
      <c r="I149" s="43">
        <v>0.51</v>
      </c>
      <c r="J149" s="43">
        <v>91.84</v>
      </c>
      <c r="K149" s="44" t="s">
        <v>88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3.06</v>
      </c>
      <c r="H150" s="43">
        <v>8.92</v>
      </c>
      <c r="I150" s="43">
        <v>28.01</v>
      </c>
      <c r="J150" s="43">
        <v>204.56</v>
      </c>
      <c r="K150" s="44" t="s">
        <v>89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</v>
      </c>
      <c r="I151" s="43">
        <v>10.5</v>
      </c>
      <c r="J151" s="43">
        <v>42.8</v>
      </c>
      <c r="K151" s="44" t="s">
        <v>51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72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53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29.78</v>
      </c>
      <c r="H156" s="19">
        <f t="shared" si="68"/>
        <v>27.47</v>
      </c>
      <c r="I156" s="19">
        <f t="shared" si="68"/>
        <v>104.62</v>
      </c>
      <c r="J156" s="19">
        <f t="shared" si="68"/>
        <v>784.33</v>
      </c>
      <c r="K156" s="25"/>
      <c r="L156" s="19">
        <f t="shared" ref="L156" si="69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0">G146+G156</f>
        <v>29.78</v>
      </c>
      <c r="H157" s="32">
        <f t="shared" ref="H157" si="71">H146+H156</f>
        <v>27.47</v>
      </c>
      <c r="I157" s="32">
        <f t="shared" ref="I157" si="72">I146+I156</f>
        <v>104.62</v>
      </c>
      <c r="J157" s="32">
        <f t="shared" ref="J157:L157" si="73">J146+J156</f>
        <v>784.33</v>
      </c>
      <c r="K157" s="32"/>
      <c r="L157" s="32">
        <f t="shared" si="73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96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1.8</v>
      </c>
      <c r="H167" s="43">
        <v>7.28</v>
      </c>
      <c r="I167" s="43">
        <v>14.66</v>
      </c>
      <c r="J167" s="43">
        <v>131.36000000000001</v>
      </c>
      <c r="K167" s="44" t="s">
        <v>93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128</v>
      </c>
      <c r="F168" s="43">
        <v>90</v>
      </c>
      <c r="G168" s="43">
        <v>13.7</v>
      </c>
      <c r="H168" s="43">
        <v>9.1999999999999993</v>
      </c>
      <c r="I168" s="43">
        <v>18.600000000000001</v>
      </c>
      <c r="J168" s="43">
        <v>186</v>
      </c>
      <c r="K168" s="44" t="s">
        <v>129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130</v>
      </c>
      <c r="F169" s="43">
        <v>150</v>
      </c>
      <c r="G169" s="43">
        <v>2.85</v>
      </c>
      <c r="H169" s="43">
        <v>6.15</v>
      </c>
      <c r="I169" s="43">
        <v>32.6</v>
      </c>
      <c r="J169" s="43">
        <v>197.15</v>
      </c>
      <c r="K169" s="44" t="s">
        <v>131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</v>
      </c>
      <c r="H170" s="43">
        <v>0.1</v>
      </c>
      <c r="I170" s="43">
        <v>20</v>
      </c>
      <c r="J170" s="43">
        <v>81.400000000000006</v>
      </c>
      <c r="K170" s="44" t="s">
        <v>91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53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23.75</v>
      </c>
      <c r="H175" s="19">
        <f t="shared" si="76"/>
        <v>23.33</v>
      </c>
      <c r="I175" s="19">
        <f t="shared" si="76"/>
        <v>117.66</v>
      </c>
      <c r="J175" s="19">
        <f t="shared" si="76"/>
        <v>749.31000000000006</v>
      </c>
      <c r="K175" s="25"/>
      <c r="L175" s="19">
        <f t="shared" ref="L175" si="77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78">G165+G175</f>
        <v>23.75</v>
      </c>
      <c r="H176" s="32">
        <f t="shared" ref="H176" si="79">H165+H175</f>
        <v>23.33</v>
      </c>
      <c r="I176" s="32">
        <f t="shared" ref="I176" si="80">I165+I175</f>
        <v>117.66</v>
      </c>
      <c r="J176" s="32">
        <f t="shared" ref="J176:L176" si="81">J165+J175</f>
        <v>749.31000000000006</v>
      </c>
      <c r="K176" s="32"/>
      <c r="L176" s="32">
        <f t="shared" si="81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0.54</v>
      </c>
      <c r="H185" s="43">
        <v>3.06</v>
      </c>
      <c r="I185" s="43">
        <v>2.16</v>
      </c>
      <c r="J185" s="43">
        <v>38.4</v>
      </c>
      <c r="K185" s="44" t="s">
        <v>104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1.92</v>
      </c>
      <c r="H186" s="43">
        <v>5.14</v>
      </c>
      <c r="I186" s="43">
        <v>15.22</v>
      </c>
      <c r="J186" s="43">
        <v>114.86</v>
      </c>
      <c r="K186" s="44" t="s">
        <v>78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15.52</v>
      </c>
      <c r="H187" s="43">
        <v>7.8</v>
      </c>
      <c r="I187" s="43">
        <v>5.01</v>
      </c>
      <c r="J187" s="43">
        <v>152.32</v>
      </c>
      <c r="K187" s="44" t="s">
        <v>99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2.8</v>
      </c>
      <c r="H188" s="43">
        <v>7.4</v>
      </c>
      <c r="I188" s="43">
        <v>25.6</v>
      </c>
      <c r="J188" s="43">
        <v>180.2</v>
      </c>
      <c r="K188" s="44" t="s">
        <v>101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0.3</v>
      </c>
      <c r="H189" s="43">
        <v>0</v>
      </c>
      <c r="I189" s="43">
        <v>20</v>
      </c>
      <c r="J189" s="43">
        <v>81.2</v>
      </c>
      <c r="K189" s="44" t="s">
        <v>86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72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53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4">SUM(G185:G193)</f>
        <v>25.68</v>
      </c>
      <c r="H194" s="19">
        <f t="shared" si="84"/>
        <v>23.9</v>
      </c>
      <c r="I194" s="19">
        <f t="shared" si="84"/>
        <v>97.490000000000009</v>
      </c>
      <c r="J194" s="19">
        <f t="shared" si="84"/>
        <v>707.58</v>
      </c>
      <c r="K194" s="25"/>
      <c r="L194" s="19">
        <f t="shared" ref="L194" si="85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86">G184+G194</f>
        <v>25.68</v>
      </c>
      <c r="H195" s="32">
        <f t="shared" ref="H195" si="87">H184+H194</f>
        <v>23.9</v>
      </c>
      <c r="I195" s="32">
        <f t="shared" ref="I195" si="88">I184+I194</f>
        <v>97.490000000000009</v>
      </c>
      <c r="J195" s="32">
        <f t="shared" ref="J195:L195" si="89">J184+J194</f>
        <v>707.58</v>
      </c>
      <c r="K195" s="32"/>
      <c r="L195" s="32">
        <f t="shared" si="89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25.46</v>
      </c>
      <c r="H196" s="34">
        <f t="shared" si="90"/>
        <v>24.215</v>
      </c>
      <c r="I196" s="34">
        <f t="shared" si="90"/>
        <v>107.05799999999999</v>
      </c>
      <c r="J196" s="34">
        <f t="shared" si="90"/>
        <v>749.30800000000011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ЦОС_3</cp:lastModifiedBy>
  <dcterms:created xsi:type="dcterms:W3CDTF">2022-05-16T14:23:56Z</dcterms:created>
  <dcterms:modified xsi:type="dcterms:W3CDTF">2024-09-30T03:26:43Z</dcterms:modified>
</cp:coreProperties>
</file>